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symons\Downloads\"/>
    </mc:Choice>
  </mc:AlternateContent>
  <xr:revisionPtr revIDLastSave="0" documentId="13_ncr:1_{8B1FB9E0-0267-4EDF-9BE1-51EC1F074EBA}" xr6:coauthVersionLast="47" xr6:coauthVersionMax="47" xr10:uidLastSave="{00000000-0000-0000-0000-000000000000}"/>
  <bookViews>
    <workbookView xWindow="-108" yWindow="-108" windowWidth="23256" windowHeight="14016" xr2:uid="{C88D3D53-2711-468D-A7BA-4F14942F4FE0}"/>
  </bookViews>
  <sheets>
    <sheet name="Pricing Table" sheetId="1" r:id="rId1"/>
    <sheet name="Order Qt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2" l="1"/>
  <c r="E12" i="2"/>
  <c r="D12" i="2"/>
  <c r="D8" i="2"/>
  <c r="D7" i="2"/>
  <c r="D5" i="2"/>
  <c r="E5" i="2" s="1"/>
  <c r="D14" i="2"/>
  <c r="D11" i="2"/>
  <c r="E11" i="2" s="1"/>
  <c r="D13" i="2"/>
  <c r="D15" i="2"/>
  <c r="E8" i="2"/>
  <c r="D6" i="2"/>
  <c r="E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tc={5994368C-E0F9-4DD5-8E4D-CE4BBD0FE4EE}</author>
    <author>tc={9312AED3-E218-4319-972F-3C5D468199FB}</author>
    <author>tc={AD2DD82F-F4C9-4BC5-9BF9-8D23113D1017}</author>
    <author>tc={D3D5BA83-6C53-4BBB-84A9-529A14930B4C}</author>
    <author>tc={8EA7F3BA-6839-467B-AD64-C0257BC0C3C7}</author>
    <author>tc={AD926AE0-16E5-4640-A555-99C7A2E9CFFB}</author>
    <author>tc={377248C4-30F1-469D-A953-671C479A6241}</author>
  </authors>
  <commentList>
    <comment ref="D5" authorId="0" shapeId="0" xr:uid="{5994368C-E0F9-4DD5-8E4D-CE4BBD0FE4EE}">
      <text>
        <t>[Threaded comment]
Your version of Excel allows you to read this threaded comment; however, any edits to it will get removed if the file is opened in a newer version of Excel. Learn more: https://go.microsoft.com/fwlink/?linkid=870924
Comment:
    30 teams at 17 players each</t>
      </text>
    </comment>
    <comment ref="D6" authorId="1" shapeId="0" xr:uid="{9312AED3-E218-4319-972F-3C5D468199FB}">
      <text>
        <t>[Threaded comment]
Your version of Excel allows you to read this threaded comment; however, any edits to it will get removed if the file is opened in a newer version of Excel. Learn more: https://go.microsoft.com/fwlink/?linkid=870924
Comment:
    6 teams @ 17 players each</t>
      </text>
    </comment>
    <comment ref="D7" authorId="2" shapeId="0" xr:uid="{AD2DD82F-F4C9-4BC5-9BF9-8D23113D1017}">
      <text>
        <t>[Threaded comment]
Your version of Excel allows you to read this threaded comment; however, any edits to it will get removed if the file is opened in a newer version of Excel. Learn more: https://go.microsoft.com/fwlink/?linkid=870924
Comment:
    28 teams @ 11.5 players each</t>
      </text>
    </comment>
    <comment ref="D8" authorId="3" shapeId="0" xr:uid="{D3D5BA83-6C53-4BBB-84A9-529A14930B4C}">
      <text>
        <t>[Threaded comment]
Your version of Excel allows you to read this threaded comment; however, any edits to it will get removed if the file is opened in a newer version of Excel. Learn more: https://go.microsoft.com/fwlink/?linkid=870924
Comment:
    4 groups @ 40 players per</t>
      </text>
    </comment>
    <comment ref="D11" authorId="4" shapeId="0" xr:uid="{8EA7F3BA-6839-467B-AD64-C0257BC0C3C7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26 rep teams @17 players per, with 50% re-order </t>
      </text>
    </comment>
    <comment ref="D13" authorId="5" shapeId="0" xr:uid="{AD926AE0-16E5-4640-A555-99C7A2E9CFFB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26 rep teams @17 players per, with 50% re-order </t>
      </text>
    </comment>
    <comment ref="D15" authorId="6" shapeId="0" xr:uid="{377248C4-30F1-469D-A953-671C479A6241}">
      <text>
        <t>[Threaded comment]
Your version of Excel allows you to read this threaded comment; however, any edits to it will get removed if the file is opened in a newer version of Excel. Learn more: https://go.microsoft.com/fwlink/?linkid=870924
Comment:
    26 teams @17 per team</t>
      </text>
    </comment>
  </commentList>
</comments>
</file>

<file path=xl/sharedStrings.xml><?xml version="1.0" encoding="utf-8"?>
<sst xmlns="http://schemas.openxmlformats.org/spreadsheetml/2006/main" count="104" uniqueCount="43">
  <si>
    <t>Uniform Pricing Table</t>
  </si>
  <si>
    <t>Category A - House League Uniforms</t>
  </si>
  <si>
    <t>Uniform Type</t>
  </si>
  <si>
    <t>House League</t>
  </si>
  <si>
    <t>House Leage Select</t>
  </si>
  <si>
    <t>3 on 3</t>
  </si>
  <si>
    <t>Mini Mac</t>
  </si>
  <si>
    <t>Cateogy B - Representative Team Uniforms</t>
  </si>
  <si>
    <t>Tryout</t>
  </si>
  <si>
    <t>Practice</t>
  </si>
  <si>
    <t>Requirements</t>
  </si>
  <si>
    <t>Player Price $</t>
  </si>
  <si>
    <t>Goalie Price $</t>
  </si>
  <si>
    <t>Sock Price $</t>
  </si>
  <si>
    <t>Home (Black) and Away (White) Jerseys and Socks</t>
  </si>
  <si>
    <t>n/a</t>
  </si>
  <si>
    <t>Option #1</t>
  </si>
  <si>
    <t>Option #2</t>
  </si>
  <si>
    <t>Kobe K3G97R</t>
  </si>
  <si>
    <t>Kobe K3G11R</t>
  </si>
  <si>
    <t>Kobe Custom Style</t>
  </si>
  <si>
    <t>Estimated Order Quantities</t>
  </si>
  <si>
    <t>Socks</t>
  </si>
  <si>
    <t>Alternatve Third in Red</t>
  </si>
  <si>
    <t>Alternate Hockey Fights Cancer in Black w/ Lavender Accent</t>
  </si>
  <si>
    <t>Hockey Fights Cancer Pant Shells</t>
  </si>
  <si>
    <t>annual</t>
  </si>
  <si>
    <t>varies based on replacement need</t>
  </si>
  <si>
    <t>Order Frequency</t>
  </si>
  <si>
    <t>Player/Goalie Jersey</t>
  </si>
  <si>
    <t>as needed</t>
  </si>
  <si>
    <t>Ordered by</t>
  </si>
  <si>
    <t>BMHA</t>
  </si>
  <si>
    <t>member teams</t>
  </si>
  <si>
    <t>*prices to be quoted in $CAD, excluding HST</t>
  </si>
  <si>
    <t>Manufacturer &amp; Product #</t>
  </si>
  <si>
    <t>Option #3</t>
  </si>
  <si>
    <t>refer to particulars in Appendix A</t>
  </si>
  <si>
    <t>Alternatve Third in Red &amp; Socks</t>
  </si>
  <si>
    <t>Alternate Hockey Fights Cancer in Black w/ Lavender Accent &amp; Socks</t>
  </si>
  <si>
    <t>refer to mock-up in Appendix A; include price of velcro bar</t>
  </si>
  <si>
    <t>House League Select</t>
  </si>
  <si>
    <t>Category B - Representative Team Uniforms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</si>
</sst>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3" borderId="1" xfId="0" applyFill="1" applyBorder="1" applyAlignment="1">
      <alignment wrapText="1"/>
    </xf>
    <xf numFmtId="0" fontId="1" fillId="2" borderId="3" xfId="0" applyFont="1" applyFill="1" applyBorder="1" applyAlignment="1">
      <alignment horizontal="center" wrapText="1"/>
    </xf>
    <xf numFmtId="0" fontId="0" fillId="0" borderId="8" xfId="0" applyBorder="1" applyAlignment="1">
      <alignment vertical="top" wrapText="1"/>
    </xf>
    <xf numFmtId="0" fontId="0" fillId="3" borderId="8" xfId="0" applyFill="1" applyBorder="1" applyAlignment="1">
      <alignment wrapText="1"/>
    </xf>
    <xf numFmtId="0" fontId="0" fillId="0" borderId="9" xfId="0" applyBorder="1" applyAlignment="1">
      <alignment vertical="top" wrapText="1"/>
    </xf>
    <xf numFmtId="0" fontId="1" fillId="2" borderId="10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2" fillId="0" borderId="0" xfId="0" applyFont="1"/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4" borderId="7" xfId="0" applyFill="1" applyBorder="1" applyAlignment="1">
      <alignment horizontal="center" vertical="top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 vertical="top"/>
    </xf>
    <xf numFmtId="0" fontId="0" fillId="3" borderId="7" xfId="0" applyFill="1" applyBorder="1" applyAlignment="1">
      <alignment horizontal="center" vertical="top"/>
    </xf>
    <xf numFmtId="0" fontId="0" fillId="0" borderId="1" xfId="0" quotePrefix="1" applyBorder="1" applyAlignment="1">
      <alignment horizontal="center" wrapText="1"/>
    </xf>
    <xf numFmtId="0" fontId="0" fillId="0" borderId="10" xfId="0" quotePrefix="1" applyBorder="1" applyAlignment="1">
      <alignment horizontal="center" wrapText="1"/>
    </xf>
    <xf numFmtId="0" fontId="0" fillId="0" borderId="10" xfId="0" applyBorder="1" applyAlignment="1">
      <alignment horizontal="center" vertical="top" wrapText="1"/>
    </xf>
    <xf numFmtId="0" fontId="0" fillId="4" borderId="11" xfId="0" applyFill="1" applyBorder="1" applyAlignment="1">
      <alignment horizontal="center" vertical="top"/>
    </xf>
    <xf numFmtId="0" fontId="1" fillId="2" borderId="17" xfId="0" applyFont="1" applyFill="1" applyBorder="1" applyAlignment="1">
      <alignment horizontal="center" wrapText="1"/>
    </xf>
    <xf numFmtId="0" fontId="0" fillId="0" borderId="1" xfId="0" quotePrefix="1" applyBorder="1" applyAlignment="1">
      <alignment vertical="top" wrapText="1"/>
    </xf>
    <xf numFmtId="0" fontId="0" fillId="3" borderId="1" xfId="0" applyFill="1" applyBorder="1" applyAlignment="1">
      <alignment horizontal="left" vertical="top" wrapText="1"/>
    </xf>
    <xf numFmtId="0" fontId="0" fillId="3" borderId="21" xfId="0" applyFill="1" applyBorder="1" applyAlignment="1">
      <alignment horizontal="left" vertical="top" wrapText="1"/>
    </xf>
    <xf numFmtId="0" fontId="0" fillId="3" borderId="7" xfId="0" applyFill="1" applyBorder="1" applyAlignment="1">
      <alignment horizontal="left" vertical="top" wrapText="1"/>
    </xf>
    <xf numFmtId="164" fontId="0" fillId="0" borderId="1" xfId="0" applyNumberFormat="1" applyBorder="1" applyAlignment="1">
      <alignment horizontal="left" vertical="top" wrapText="1"/>
    </xf>
    <xf numFmtId="164" fontId="0" fillId="0" borderId="21" xfId="0" applyNumberFormat="1" applyBorder="1" applyAlignment="1">
      <alignment horizontal="left" vertical="top" wrapText="1"/>
    </xf>
    <xf numFmtId="164" fontId="0" fillId="0" borderId="7" xfId="0" applyNumberFormat="1" applyBorder="1" applyAlignment="1">
      <alignment horizontal="left" vertical="top" wrapText="1"/>
    </xf>
    <xf numFmtId="164" fontId="0" fillId="4" borderId="1" xfId="0" applyNumberFormat="1" applyFill="1" applyBorder="1" applyAlignment="1">
      <alignment horizontal="left" vertical="top" wrapText="1"/>
    </xf>
    <xf numFmtId="164" fontId="0" fillId="4" borderId="7" xfId="0" applyNumberFormat="1" applyFill="1" applyBorder="1" applyAlignment="1">
      <alignment horizontal="left" vertical="top" wrapText="1"/>
    </xf>
    <xf numFmtId="164" fontId="0" fillId="0" borderId="10" xfId="0" applyNumberFormat="1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top" wrapText="1"/>
    </xf>
    <xf numFmtId="49" fontId="0" fillId="4" borderId="1" xfId="0" applyNumberFormat="1" applyFill="1" applyBorder="1" applyAlignment="1">
      <alignment horizontal="left" vertical="top" wrapText="1"/>
    </xf>
    <xf numFmtId="49" fontId="0" fillId="0" borderId="10" xfId="0" applyNumberFormat="1" applyBorder="1" applyAlignment="1">
      <alignment horizontal="left" vertical="top" wrapText="1"/>
    </xf>
    <xf numFmtId="164" fontId="0" fillId="4" borderId="10" xfId="0" applyNumberFormat="1" applyFill="1" applyBorder="1" applyAlignment="1">
      <alignment horizontal="left" vertical="top" wrapText="1"/>
    </xf>
    <xf numFmtId="164" fontId="0" fillId="4" borderId="11" xfId="0" applyNumberFormat="1" applyFill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0" borderId="18" xfId="0" applyFont="1" applyBorder="1" applyAlignment="1">
      <alignment horizontal="left" wrapText="1"/>
    </xf>
    <xf numFmtId="0" fontId="1" fillId="0" borderId="19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14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3" fillId="0" borderId="20" xfId="0" applyFont="1" applyBorder="1" applyAlignment="1">
      <alignment horizontal="left" wrapText="1"/>
    </xf>
    <xf numFmtId="0" fontId="1" fillId="2" borderId="2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ave Herriot" id="{4F3B0B0E-B2A5-484D-8422-81FD716E5B1E}" userId="4f30d47790f079c3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5" dT="2025-02-26T13:18:57.01" personId="{4F3B0B0E-B2A5-484D-8422-81FD716E5B1E}" id="{5994368C-E0F9-4DD5-8E4D-CE4BBD0FE4EE}">
    <text>30 teams at 17 players each</text>
  </threadedComment>
  <threadedComment ref="D6" dT="2025-02-26T13:18:40.97" personId="{4F3B0B0E-B2A5-484D-8422-81FD716E5B1E}" id="{9312AED3-E218-4319-972F-3C5D468199FB}">
    <text>6 teams @ 17 players each</text>
  </threadedComment>
  <threadedComment ref="D7" dT="2025-02-26T13:18:17.87" personId="{4F3B0B0E-B2A5-484D-8422-81FD716E5B1E}" id="{AD2DD82F-F4C9-4BC5-9BF9-8D23113D1017}">
    <text>28 teams @ 11.5 players each</text>
  </threadedComment>
  <threadedComment ref="D8" dT="2025-02-26T13:19:51.57" personId="{4F3B0B0E-B2A5-484D-8422-81FD716E5B1E}" id="{D3D5BA83-6C53-4BBB-84A9-529A14930B4C}">
    <text>4 groups @ 40 players per</text>
  </threadedComment>
  <threadedComment ref="D11" dT="2025-02-26T13:25:31.34" personId="{4F3B0B0E-B2A5-484D-8422-81FD716E5B1E}" id="{8EA7F3BA-6839-467B-AD64-C0257BC0C3C7}">
    <text xml:space="preserve">26 rep teams @17 players per, with 50% re-order </text>
  </threadedComment>
  <threadedComment ref="D13" dT="2025-02-26T13:25:31.34" personId="{4F3B0B0E-B2A5-484D-8422-81FD716E5B1E}" id="{AD926AE0-16E5-4640-A555-99C7A2E9CFFB}">
    <text xml:space="preserve">26 rep teams @17 players per, with 50% re-order </text>
  </threadedComment>
  <threadedComment ref="D15" dT="2025-02-26T13:22:32.34" personId="{4F3B0B0E-B2A5-484D-8422-81FD716E5B1E}" id="{377248C4-30F1-469D-A953-671C479A6241}">
    <text>26 teams @17 per team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B94CE-2ED9-4517-8557-509A5EDEE4B6}">
  <sheetPr>
    <pageSetUpPr fitToPage="1"/>
  </sheetPr>
  <dimension ref="A1:N18"/>
  <sheetViews>
    <sheetView tabSelected="1" zoomScaleNormal="100" workbookViewId="0">
      <selection activeCell="B14" sqref="B14"/>
    </sheetView>
  </sheetViews>
  <sheetFormatPr defaultRowHeight="14.4" x14ac:dyDescent="0.3"/>
  <cols>
    <col min="1" max="2" width="21.5546875" customWidth="1"/>
    <col min="3" max="5" width="13.44140625" customWidth="1"/>
    <col min="6" max="14" width="7.6640625" customWidth="1"/>
  </cols>
  <sheetData>
    <row r="1" spans="1:14" ht="36" x14ac:dyDescent="0.35">
      <c r="A1" s="2" t="s">
        <v>0</v>
      </c>
    </row>
    <row r="2" spans="1:14" ht="27.45" customHeight="1" thickBot="1" x14ac:dyDescent="0.35">
      <c r="A2" s="48" t="s">
        <v>34</v>
      </c>
      <c r="B2" s="48"/>
    </row>
    <row r="3" spans="1:14" s="1" customFormat="1" ht="14.25" customHeight="1" x14ac:dyDescent="0.3">
      <c r="A3" s="49" t="s">
        <v>2</v>
      </c>
      <c r="B3" s="51" t="s">
        <v>10</v>
      </c>
      <c r="C3" s="53" t="s">
        <v>35</v>
      </c>
      <c r="D3" s="54"/>
      <c r="E3" s="55"/>
      <c r="F3" s="53" t="s">
        <v>11</v>
      </c>
      <c r="G3" s="54"/>
      <c r="H3" s="55"/>
      <c r="I3" s="53" t="s">
        <v>12</v>
      </c>
      <c r="J3" s="54"/>
      <c r="K3" s="55"/>
      <c r="L3" s="53" t="s">
        <v>13</v>
      </c>
      <c r="M3" s="54"/>
      <c r="N3" s="56"/>
    </row>
    <row r="4" spans="1:14" s="1" customFormat="1" ht="28.95" customHeight="1" thickBot="1" x14ac:dyDescent="0.35">
      <c r="A4" s="50"/>
      <c r="B4" s="52"/>
      <c r="C4" s="8" t="s">
        <v>16</v>
      </c>
      <c r="D4" s="8" t="s">
        <v>17</v>
      </c>
      <c r="E4" s="8" t="s">
        <v>36</v>
      </c>
      <c r="F4" s="8" t="s">
        <v>16</v>
      </c>
      <c r="G4" s="8" t="s">
        <v>17</v>
      </c>
      <c r="H4" s="8" t="s">
        <v>36</v>
      </c>
      <c r="I4" s="8" t="s">
        <v>16</v>
      </c>
      <c r="J4" s="8" t="s">
        <v>17</v>
      </c>
      <c r="K4" s="8" t="s">
        <v>36</v>
      </c>
      <c r="L4" s="8" t="s">
        <v>16</v>
      </c>
      <c r="M4" s="9" t="s">
        <v>17</v>
      </c>
      <c r="N4" s="9" t="s">
        <v>36</v>
      </c>
    </row>
    <row r="5" spans="1:14" x14ac:dyDescent="0.3">
      <c r="A5" s="42" t="s">
        <v>1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4"/>
    </row>
    <row r="6" spans="1:14" ht="28.8" x14ac:dyDescent="0.3">
      <c r="A6" s="5" t="s">
        <v>3</v>
      </c>
      <c r="B6" s="40" t="s">
        <v>37</v>
      </c>
      <c r="C6" s="35"/>
      <c r="D6" s="35"/>
      <c r="E6" s="35"/>
      <c r="F6" s="29"/>
      <c r="G6" s="29"/>
      <c r="H6" s="29"/>
      <c r="I6" s="29"/>
      <c r="J6" s="29"/>
      <c r="K6" s="29"/>
      <c r="L6" s="29"/>
      <c r="M6" s="30"/>
      <c r="N6" s="31"/>
    </row>
    <row r="7" spans="1:14" ht="28.8" x14ac:dyDescent="0.3">
      <c r="A7" s="5" t="s">
        <v>41</v>
      </c>
      <c r="B7" s="40" t="s">
        <v>37</v>
      </c>
      <c r="C7" s="35"/>
      <c r="D7" s="35"/>
      <c r="E7" s="35"/>
      <c r="F7" s="29"/>
      <c r="G7" s="29"/>
      <c r="H7" s="29"/>
      <c r="I7" s="29"/>
      <c r="J7" s="29"/>
      <c r="K7" s="29"/>
      <c r="L7" s="29"/>
      <c r="M7" s="30"/>
      <c r="N7" s="31"/>
    </row>
    <row r="8" spans="1:14" ht="28.8" x14ac:dyDescent="0.3">
      <c r="A8" s="5" t="s">
        <v>5</v>
      </c>
      <c r="B8" s="40" t="s">
        <v>37</v>
      </c>
      <c r="C8" s="35"/>
      <c r="D8" s="35"/>
      <c r="E8" s="35"/>
      <c r="F8" s="29"/>
      <c r="G8" s="29"/>
      <c r="H8" s="29"/>
      <c r="I8" s="29"/>
      <c r="J8" s="29"/>
      <c r="K8" s="29"/>
      <c r="L8" s="32" t="s">
        <v>15</v>
      </c>
      <c r="M8" s="33" t="s">
        <v>15</v>
      </c>
      <c r="N8" s="33" t="s">
        <v>15</v>
      </c>
    </row>
    <row r="9" spans="1:14" ht="28.8" x14ac:dyDescent="0.3">
      <c r="A9" s="5" t="s">
        <v>6</v>
      </c>
      <c r="B9" s="40" t="s">
        <v>37</v>
      </c>
      <c r="C9" s="35"/>
      <c r="D9" s="35"/>
      <c r="E9" s="35"/>
      <c r="F9" s="29"/>
      <c r="G9" s="29"/>
      <c r="H9" s="29"/>
      <c r="I9" s="29"/>
      <c r="J9" s="29"/>
      <c r="K9" s="29"/>
      <c r="L9" s="29"/>
      <c r="M9" s="30"/>
      <c r="N9" s="31"/>
    </row>
    <row r="10" spans="1:14" ht="4.5" customHeight="1" x14ac:dyDescent="0.3">
      <c r="A10" s="6"/>
      <c r="B10" s="3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7"/>
      <c r="N10" s="28"/>
    </row>
    <row r="11" spans="1:14" x14ac:dyDescent="0.3">
      <c r="A11" s="45" t="s">
        <v>42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7"/>
    </row>
    <row r="12" spans="1:14" ht="43.2" x14ac:dyDescent="0.3">
      <c r="A12" s="5" t="s">
        <v>14</v>
      </c>
      <c r="B12" s="25" t="s">
        <v>40</v>
      </c>
      <c r="C12" s="35" t="s">
        <v>18</v>
      </c>
      <c r="D12" s="35"/>
      <c r="E12" s="35"/>
      <c r="F12" s="29"/>
      <c r="G12" s="29"/>
      <c r="H12" s="29"/>
      <c r="I12" s="29"/>
      <c r="J12" s="29"/>
      <c r="K12" s="29"/>
      <c r="L12" s="29"/>
      <c r="M12" s="30"/>
      <c r="N12" s="31"/>
    </row>
    <row r="13" spans="1:14" ht="28.8" x14ac:dyDescent="0.3">
      <c r="A13" s="5" t="s">
        <v>38</v>
      </c>
      <c r="B13" s="40" t="s">
        <v>37</v>
      </c>
      <c r="C13" s="35" t="s">
        <v>19</v>
      </c>
      <c r="D13" s="35"/>
      <c r="E13" s="35"/>
      <c r="F13" s="29"/>
      <c r="G13" s="29"/>
      <c r="H13" s="29"/>
      <c r="I13" s="29"/>
      <c r="J13" s="29"/>
      <c r="K13" s="29"/>
      <c r="L13" s="29"/>
      <c r="M13" s="30"/>
      <c r="N13" s="31"/>
    </row>
    <row r="14" spans="1:14" ht="43.2" x14ac:dyDescent="0.3">
      <c r="A14" s="5" t="s">
        <v>39</v>
      </c>
      <c r="B14" s="40" t="s">
        <v>37</v>
      </c>
      <c r="C14" s="35" t="s">
        <v>20</v>
      </c>
      <c r="D14" s="35"/>
      <c r="E14" s="36" t="s">
        <v>15</v>
      </c>
      <c r="F14" s="29"/>
      <c r="G14" s="29"/>
      <c r="H14" s="32" t="s">
        <v>15</v>
      </c>
      <c r="I14" s="29"/>
      <c r="J14" s="29"/>
      <c r="K14" s="32" t="s">
        <v>15</v>
      </c>
      <c r="L14" s="29"/>
      <c r="M14" s="29"/>
      <c r="N14" s="33" t="s">
        <v>15</v>
      </c>
    </row>
    <row r="15" spans="1:14" ht="28.8" x14ac:dyDescent="0.3">
      <c r="A15" s="5" t="s">
        <v>25</v>
      </c>
      <c r="B15" s="40" t="s">
        <v>37</v>
      </c>
      <c r="C15" s="35"/>
      <c r="D15" s="35"/>
      <c r="E15" s="35"/>
      <c r="F15" s="29"/>
      <c r="G15" s="29"/>
      <c r="H15" s="29"/>
      <c r="I15" s="29"/>
      <c r="J15" s="29"/>
      <c r="K15" s="29"/>
      <c r="L15" s="32" t="s">
        <v>15</v>
      </c>
      <c r="M15" s="32" t="s">
        <v>15</v>
      </c>
      <c r="N15" s="33" t="s">
        <v>15</v>
      </c>
    </row>
    <row r="16" spans="1:14" ht="28.8" x14ac:dyDescent="0.3">
      <c r="A16" s="5" t="s">
        <v>9</v>
      </c>
      <c r="B16" s="40" t="s">
        <v>37</v>
      </c>
      <c r="C16" s="35"/>
      <c r="D16" s="35"/>
      <c r="E16" s="35"/>
      <c r="F16" s="29"/>
      <c r="G16" s="29"/>
      <c r="H16" s="29"/>
      <c r="I16" s="29"/>
      <c r="J16" s="29"/>
      <c r="K16" s="29"/>
      <c r="L16" s="32" t="s">
        <v>15</v>
      </c>
      <c r="M16" s="32" t="s">
        <v>15</v>
      </c>
      <c r="N16" s="33" t="s">
        <v>15</v>
      </c>
    </row>
    <row r="17" spans="1:14" ht="29.4" thickBot="1" x14ac:dyDescent="0.35">
      <c r="A17" s="7" t="s">
        <v>8</v>
      </c>
      <c r="B17" s="41" t="s">
        <v>37</v>
      </c>
      <c r="C17" s="37"/>
      <c r="D17" s="37"/>
      <c r="E17" s="37"/>
      <c r="F17" s="34"/>
      <c r="G17" s="34"/>
      <c r="H17" s="34"/>
      <c r="I17" s="34"/>
      <c r="J17" s="34"/>
      <c r="K17" s="34"/>
      <c r="L17" s="38" t="s">
        <v>15</v>
      </c>
      <c r="M17" s="38" t="s">
        <v>15</v>
      </c>
      <c r="N17" s="39" t="s">
        <v>15</v>
      </c>
    </row>
    <row r="18" spans="1:14" x14ac:dyDescent="0.3">
      <c r="A18" s="1"/>
    </row>
  </sheetData>
  <mergeCells count="9">
    <mergeCell ref="A5:N5"/>
    <mergeCell ref="A11:N11"/>
    <mergeCell ref="A2:B2"/>
    <mergeCell ref="A3:A4"/>
    <mergeCell ref="B3:B4"/>
    <mergeCell ref="I3:K3"/>
    <mergeCell ref="L3:N3"/>
    <mergeCell ref="C3:E3"/>
    <mergeCell ref="F3:H3"/>
  </mergeCells>
  <pageMargins left="0.7" right="0.7" top="0.75" bottom="0.75" header="0.3" footer="0.3"/>
  <pageSetup scale="85" fitToHeight="0" orientation="landscape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62B58-FD35-44E4-9BDD-9EC4F40F5F25}">
  <dimension ref="A1:E16"/>
  <sheetViews>
    <sheetView workbookViewId="0">
      <selection activeCell="A27" sqref="A27"/>
    </sheetView>
  </sheetViews>
  <sheetFormatPr defaultRowHeight="14.4" x14ac:dyDescent="0.3"/>
  <cols>
    <col min="1" max="1" width="20.88671875" customWidth="1"/>
    <col min="2" max="2" width="10.44140625" customWidth="1"/>
    <col min="4" max="5" width="12.109375" customWidth="1"/>
  </cols>
  <sheetData>
    <row r="1" spans="1:5" ht="18" x14ac:dyDescent="0.35">
      <c r="A1" s="10" t="s">
        <v>21</v>
      </c>
    </row>
    <row r="2" spans="1:5" ht="15" thickBot="1" x14ac:dyDescent="0.35">
      <c r="A2" s="1"/>
    </row>
    <row r="3" spans="1:5" ht="25.5" customHeight="1" x14ac:dyDescent="0.3">
      <c r="A3" s="11" t="s">
        <v>2</v>
      </c>
      <c r="B3" s="12" t="s">
        <v>28</v>
      </c>
      <c r="C3" s="12" t="s">
        <v>31</v>
      </c>
      <c r="D3" s="4" t="s">
        <v>29</v>
      </c>
      <c r="E3" s="24" t="s">
        <v>22</v>
      </c>
    </row>
    <row r="4" spans="1:5" x14ac:dyDescent="0.3">
      <c r="A4" s="57" t="s">
        <v>1</v>
      </c>
      <c r="B4" s="58"/>
      <c r="C4" s="58"/>
      <c r="D4" s="58"/>
      <c r="E4" s="59"/>
    </row>
    <row r="5" spans="1:5" x14ac:dyDescent="0.3">
      <c r="A5" s="5" t="s">
        <v>3</v>
      </c>
      <c r="B5" s="13" t="s">
        <v>26</v>
      </c>
      <c r="C5" s="13" t="s">
        <v>32</v>
      </c>
      <c r="D5" s="14">
        <f>30*17</f>
        <v>510</v>
      </c>
      <c r="E5" s="15">
        <f>D5</f>
        <v>510</v>
      </c>
    </row>
    <row r="6" spans="1:5" x14ac:dyDescent="0.3">
      <c r="A6" s="5" t="s">
        <v>4</v>
      </c>
      <c r="B6" s="13" t="s">
        <v>26</v>
      </c>
      <c r="C6" s="13" t="s">
        <v>32</v>
      </c>
      <c r="D6" s="14">
        <f>6*17</f>
        <v>102</v>
      </c>
      <c r="E6" s="15">
        <f>D6</f>
        <v>102</v>
      </c>
    </row>
    <row r="7" spans="1:5" x14ac:dyDescent="0.3">
      <c r="A7" s="5" t="s">
        <v>5</v>
      </c>
      <c r="B7" s="13" t="s">
        <v>26</v>
      </c>
      <c r="C7" s="13" t="s">
        <v>32</v>
      </c>
      <c r="D7" s="14">
        <f>28*11.5</f>
        <v>322</v>
      </c>
      <c r="E7" s="16" t="s">
        <v>15</v>
      </c>
    </row>
    <row r="8" spans="1:5" x14ac:dyDescent="0.3">
      <c r="A8" s="5" t="s">
        <v>6</v>
      </c>
      <c r="B8" s="13" t="s">
        <v>26</v>
      </c>
      <c r="C8" s="13" t="s">
        <v>32</v>
      </c>
      <c r="D8" s="14">
        <f>4*40</f>
        <v>160</v>
      </c>
      <c r="E8" s="15">
        <f>D8</f>
        <v>160</v>
      </c>
    </row>
    <row r="9" spans="1:5" x14ac:dyDescent="0.3">
      <c r="A9" s="6"/>
      <c r="B9" s="17"/>
      <c r="C9" s="17"/>
      <c r="D9" s="18"/>
      <c r="E9" s="19"/>
    </row>
    <row r="10" spans="1:5" x14ac:dyDescent="0.3">
      <c r="A10" s="57" t="s">
        <v>7</v>
      </c>
      <c r="B10" s="58"/>
      <c r="C10" s="58"/>
      <c r="D10" s="58"/>
      <c r="E10" s="59"/>
    </row>
    <row r="11" spans="1:5" ht="43.2" x14ac:dyDescent="0.3">
      <c r="A11" s="5" t="s">
        <v>14</v>
      </c>
      <c r="B11" s="20" t="s">
        <v>26</v>
      </c>
      <c r="C11" s="20" t="s">
        <v>33</v>
      </c>
      <c r="D11" s="14">
        <f>26*17*0.5</f>
        <v>221</v>
      </c>
      <c r="E11" s="15">
        <f>D11</f>
        <v>221</v>
      </c>
    </row>
    <row r="12" spans="1:5" ht="28.8" x14ac:dyDescent="0.3">
      <c r="A12" s="5" t="s">
        <v>23</v>
      </c>
      <c r="B12" s="20" t="s">
        <v>30</v>
      </c>
      <c r="C12" s="20" t="s">
        <v>33</v>
      </c>
      <c r="D12" s="14">
        <f>17*2</f>
        <v>34</v>
      </c>
      <c r="E12" s="15">
        <f>D12</f>
        <v>34</v>
      </c>
    </row>
    <row r="13" spans="1:5" ht="43.2" x14ac:dyDescent="0.3">
      <c r="A13" s="5" t="s">
        <v>24</v>
      </c>
      <c r="B13" s="20" t="s">
        <v>26</v>
      </c>
      <c r="C13" s="20" t="s">
        <v>33</v>
      </c>
      <c r="D13" s="14">
        <f>26*17*0.5</f>
        <v>221</v>
      </c>
      <c r="E13" s="15">
        <f>D13</f>
        <v>221</v>
      </c>
    </row>
    <row r="14" spans="1:5" ht="28.8" x14ac:dyDescent="0.3">
      <c r="A14" s="5" t="s">
        <v>25</v>
      </c>
      <c r="B14" s="20" t="s">
        <v>26</v>
      </c>
      <c r="C14" s="20" t="s">
        <v>33</v>
      </c>
      <c r="D14" s="14">
        <f>17*5</f>
        <v>85</v>
      </c>
      <c r="E14" s="16" t="s">
        <v>15</v>
      </c>
    </row>
    <row r="15" spans="1:5" x14ac:dyDescent="0.3">
      <c r="A15" s="5" t="s">
        <v>9</v>
      </c>
      <c r="B15" s="20" t="s">
        <v>26</v>
      </c>
      <c r="C15" s="20" t="s">
        <v>32</v>
      </c>
      <c r="D15" s="14">
        <f>26*17</f>
        <v>442</v>
      </c>
      <c r="E15" s="16" t="s">
        <v>15</v>
      </c>
    </row>
    <row r="16" spans="1:5" ht="58.2" thickBot="1" x14ac:dyDescent="0.35">
      <c r="A16" s="7" t="s">
        <v>8</v>
      </c>
      <c r="B16" s="21" t="s">
        <v>26</v>
      </c>
      <c r="C16" s="21" t="s">
        <v>32</v>
      </c>
      <c r="D16" s="22" t="s">
        <v>27</v>
      </c>
      <c r="E16" s="23" t="s">
        <v>15</v>
      </c>
    </row>
  </sheetData>
  <mergeCells count="2">
    <mergeCell ref="A10:E10"/>
    <mergeCell ref="A4:E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Pricing Table</vt:lpstr>
      <vt:lpstr>Order Qty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Herriot</dc:creator>
  <cp:lastModifiedBy>Rob Symons</cp:lastModifiedBy>
  <cp:lastPrinted>2025-02-26T13:26:45Z</cp:lastPrinted>
  <dcterms:created xsi:type="dcterms:W3CDTF">2025-02-26T03:53:57Z</dcterms:created>
  <dcterms:modified xsi:type="dcterms:W3CDTF">2025-03-07T02:51:49Z</dcterms:modified>
</cp:coreProperties>
</file>